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G:\07_HUSKROUA_JTS\HU-SK-RO-UA NEXT Programme_2021-2027\04_Implementation\02_PIM\Final 1.0\"/>
    </mc:Choice>
  </mc:AlternateContent>
  <xr:revisionPtr revIDLastSave="0" documentId="13_ncr:1_{1D11A57C-AC40-4CEE-AA4C-EB1EC2B151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U advance mechanis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2" l="1"/>
  <c r="E15" i="2"/>
  <c r="E16" i="2"/>
  <c r="E17" i="2"/>
  <c r="E18" i="2"/>
  <c r="G18" i="2" s="1"/>
  <c r="E19" i="2"/>
  <c r="E14" i="2"/>
  <c r="F17" i="2"/>
  <c r="F16" i="2"/>
  <c r="F15" i="2"/>
  <c r="F14" i="2"/>
  <c r="B5" i="2"/>
  <c r="F13" i="2" s="1"/>
  <c r="H13" i="2" s="1"/>
  <c r="G16" i="2" l="1"/>
  <c r="B6" i="2"/>
  <c r="G15" i="2"/>
  <c r="G14" i="2"/>
  <c r="G17" i="2"/>
  <c r="E20" i="2"/>
  <c r="H18" i="2"/>
  <c r="H17" i="2"/>
  <c r="H16" i="2"/>
  <c r="H15" i="2"/>
  <c r="H14" i="2"/>
  <c r="B7" i="2"/>
  <c r="F19" i="2"/>
  <c r="H19" i="2" s="1"/>
  <c r="H20" i="2" l="1"/>
  <c r="F20" i="2"/>
  <c r="G19" i="2"/>
  <c r="G20" i="2"/>
</calcChain>
</file>

<file path=xl/sharedStrings.xml><?xml version="1.0" encoding="utf-8"?>
<sst xmlns="http://schemas.openxmlformats.org/spreadsheetml/2006/main" count="39" uniqueCount="34">
  <si>
    <t>FINANCING MECHANISM</t>
  </si>
  <si>
    <t>HUSKROUA Programme</t>
  </si>
  <si>
    <t>Total budget</t>
  </si>
  <si>
    <t>Duration</t>
  </si>
  <si>
    <t>24 months</t>
  </si>
  <si>
    <t>Amount transferred from MA</t>
  </si>
  <si>
    <t>Contract signature</t>
  </si>
  <si>
    <t>1st report</t>
  </si>
  <si>
    <t>2nd report</t>
  </si>
  <si>
    <t>3rd report</t>
  </si>
  <si>
    <t>5th report</t>
  </si>
  <si>
    <t>Final report</t>
  </si>
  <si>
    <t>4th report (60% threshold reached)</t>
  </si>
  <si>
    <t>Date end reporting period</t>
  </si>
  <si>
    <t>Date payment from MA</t>
  </si>
  <si>
    <t>April 2025</t>
  </si>
  <si>
    <t>August 2025</t>
  </si>
  <si>
    <t>December 2025</t>
  </si>
  <si>
    <t>Starting date</t>
  </si>
  <si>
    <t>April 2026</t>
  </si>
  <si>
    <t>Total Expenditure declared</t>
  </si>
  <si>
    <t>In the given example it's the sum of the first four report's expenditure verified by the MA.</t>
  </si>
  <si>
    <t>Total EU grant</t>
  </si>
  <si>
    <t>EU advance (25% of EU grant)</t>
  </si>
  <si>
    <t>Limit of the EU advance settlement (when the verified EU expenditure reaches the 60% of the Total EU grant)</t>
  </si>
  <si>
    <t>EU expenditure verified by MA</t>
  </si>
  <si>
    <t>Settlement of EU Advance</t>
  </si>
  <si>
    <t>Difference between
EU expenditure verified by MA
 and
Amount transferred from MA</t>
  </si>
  <si>
    <t>SUM</t>
  </si>
  <si>
    <t>January 2025</t>
  </si>
  <si>
    <t>February 2025</t>
  </si>
  <si>
    <t>August 2026</t>
  </si>
  <si>
    <t>April 2027</t>
  </si>
  <si>
    <t>December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</si>
</sst>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/>
    <xf numFmtId="3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3" fontId="0" fillId="2" borderId="0" xfId="0" applyNumberFormat="1" applyFill="1"/>
    <xf numFmtId="3" fontId="0" fillId="0" borderId="0" xfId="0" applyNumberFormat="1" applyAlignment="1">
      <alignment vertical="center"/>
    </xf>
    <xf numFmtId="49" fontId="0" fillId="0" borderId="0" xfId="0" applyNumberForma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workbookViewId="0"/>
  </sheetViews>
  <sheetFormatPr defaultRowHeight="14.4" x14ac:dyDescent="0.3"/>
  <cols>
    <col min="1" max="1" width="31.88671875" customWidth="1"/>
    <col min="2" max="3" width="17" customWidth="1"/>
    <col min="4" max="7" width="12.6640625" customWidth="1"/>
    <col min="8" max="8" width="21.44140625" customWidth="1"/>
    <col min="9" max="9" width="10.44140625" customWidth="1"/>
  </cols>
  <sheetData>
    <row r="1" spans="1:8" x14ac:dyDescent="0.3">
      <c r="A1" s="1" t="s">
        <v>0</v>
      </c>
    </row>
    <row r="2" spans="1:8" x14ac:dyDescent="0.3">
      <c r="A2" s="1" t="s">
        <v>1</v>
      </c>
    </row>
    <row r="4" spans="1:8" x14ac:dyDescent="0.3">
      <c r="A4" s="3" t="s">
        <v>2</v>
      </c>
      <c r="B4" s="2">
        <v>1000000</v>
      </c>
      <c r="C4" s="2"/>
    </row>
    <row r="5" spans="1:8" x14ac:dyDescent="0.3">
      <c r="A5" s="3" t="s">
        <v>22</v>
      </c>
      <c r="B5" s="2">
        <f>B4*0.9</f>
        <v>900000</v>
      </c>
      <c r="C5" s="2"/>
    </row>
    <row r="6" spans="1:8" x14ac:dyDescent="0.3">
      <c r="A6" s="3" t="s">
        <v>23</v>
      </c>
      <c r="B6" s="2">
        <f>+B5*0.25</f>
        <v>225000</v>
      </c>
      <c r="C6" s="2"/>
    </row>
    <row r="7" spans="1:8" ht="68.25" customHeight="1" x14ac:dyDescent="0.3">
      <c r="A7" s="8" t="s">
        <v>24</v>
      </c>
      <c r="B7" s="12">
        <f>+B5*0.6</f>
        <v>540000</v>
      </c>
      <c r="C7" s="13" t="s">
        <v>21</v>
      </c>
    </row>
    <row r="8" spans="1:8" x14ac:dyDescent="0.3">
      <c r="A8" s="3" t="s">
        <v>18</v>
      </c>
      <c r="B8" s="6" t="s">
        <v>29</v>
      </c>
      <c r="C8" s="2"/>
    </row>
    <row r="9" spans="1:8" x14ac:dyDescent="0.3">
      <c r="A9" s="3" t="s">
        <v>3</v>
      </c>
      <c r="B9" s="4" t="s">
        <v>4</v>
      </c>
    </row>
    <row r="11" spans="1:8" ht="98.25" customHeight="1" x14ac:dyDescent="0.3">
      <c r="B11" s="7" t="s">
        <v>13</v>
      </c>
      <c r="C11" s="7" t="s">
        <v>14</v>
      </c>
      <c r="D11" s="7" t="s">
        <v>20</v>
      </c>
      <c r="E11" s="7" t="s">
        <v>25</v>
      </c>
      <c r="F11" s="7" t="s">
        <v>5</v>
      </c>
      <c r="G11" s="7" t="s">
        <v>26</v>
      </c>
      <c r="H11" s="7" t="s">
        <v>27</v>
      </c>
    </row>
    <row r="13" spans="1:8" x14ac:dyDescent="0.3">
      <c r="A13" s="3" t="s">
        <v>6</v>
      </c>
      <c r="B13" s="4"/>
      <c r="C13" s="4" t="s">
        <v>30</v>
      </c>
      <c r="D13" s="2">
        <v>0</v>
      </c>
      <c r="E13" s="2">
        <v>0</v>
      </c>
      <c r="F13" s="2">
        <f>B5*0.25</f>
        <v>225000</v>
      </c>
      <c r="G13" s="2"/>
      <c r="H13" s="2">
        <f t="shared" ref="H13:H18" si="0">+E13-F13</f>
        <v>-225000</v>
      </c>
    </row>
    <row r="14" spans="1:8" x14ac:dyDescent="0.3">
      <c r="A14" s="3" t="s">
        <v>7</v>
      </c>
      <c r="B14" s="4" t="s">
        <v>15</v>
      </c>
      <c r="C14" s="4" t="s">
        <v>16</v>
      </c>
      <c r="D14" s="2">
        <v>150000</v>
      </c>
      <c r="E14" s="2">
        <f>+D14*0.9</f>
        <v>135000</v>
      </c>
      <c r="F14" s="12">
        <f>D14*0.9</f>
        <v>135000</v>
      </c>
      <c r="G14" s="2">
        <f t="shared" ref="G14:G17" si="1">+E14-F14</f>
        <v>0</v>
      </c>
      <c r="H14" s="2">
        <f t="shared" si="0"/>
        <v>0</v>
      </c>
    </row>
    <row r="15" spans="1:8" x14ac:dyDescent="0.3">
      <c r="A15" s="3" t="s">
        <v>8</v>
      </c>
      <c r="B15" s="4" t="s">
        <v>16</v>
      </c>
      <c r="C15" s="14" t="s">
        <v>17</v>
      </c>
      <c r="D15" s="2">
        <v>150000</v>
      </c>
      <c r="E15" s="2">
        <f t="shared" ref="E15:E19" si="2">+D15*0.9</f>
        <v>135000</v>
      </c>
      <c r="F15" s="12">
        <f t="shared" ref="F15:F17" si="3">D15*0.9</f>
        <v>135000</v>
      </c>
      <c r="G15" s="2">
        <f t="shared" si="1"/>
        <v>0</v>
      </c>
      <c r="H15" s="2">
        <f t="shared" si="0"/>
        <v>0</v>
      </c>
    </row>
    <row r="16" spans="1:8" x14ac:dyDescent="0.3">
      <c r="A16" s="3" t="s">
        <v>9</v>
      </c>
      <c r="B16" s="14" t="s">
        <v>17</v>
      </c>
      <c r="C16" s="4" t="s">
        <v>19</v>
      </c>
      <c r="D16" s="2">
        <v>150000</v>
      </c>
      <c r="E16" s="2">
        <f t="shared" si="2"/>
        <v>135000</v>
      </c>
      <c r="F16" s="12">
        <f t="shared" si="3"/>
        <v>135000</v>
      </c>
      <c r="G16" s="2">
        <f t="shared" si="1"/>
        <v>0</v>
      </c>
      <c r="H16" s="2">
        <f t="shared" si="0"/>
        <v>0</v>
      </c>
    </row>
    <row r="17" spans="1:8" x14ac:dyDescent="0.3">
      <c r="A17" s="3" t="s">
        <v>12</v>
      </c>
      <c r="B17" s="4" t="s">
        <v>19</v>
      </c>
      <c r="C17" s="4" t="s">
        <v>31</v>
      </c>
      <c r="D17" s="2">
        <v>150000</v>
      </c>
      <c r="E17" s="2">
        <f t="shared" si="2"/>
        <v>135000</v>
      </c>
      <c r="F17" s="12">
        <f t="shared" si="3"/>
        <v>135000</v>
      </c>
      <c r="G17" s="2">
        <f t="shared" si="1"/>
        <v>0</v>
      </c>
      <c r="H17" s="2">
        <f t="shared" si="0"/>
        <v>0</v>
      </c>
    </row>
    <row r="18" spans="1:8" x14ac:dyDescent="0.3">
      <c r="A18" s="3" t="s">
        <v>10</v>
      </c>
      <c r="B18" s="4" t="s">
        <v>31</v>
      </c>
      <c r="C18" s="14" t="s">
        <v>33</v>
      </c>
      <c r="D18" s="2">
        <v>200000</v>
      </c>
      <c r="E18" s="2">
        <f t="shared" si="2"/>
        <v>180000</v>
      </c>
      <c r="F18" s="2">
        <v>0</v>
      </c>
      <c r="G18" s="2">
        <f>+E18-F18</f>
        <v>180000</v>
      </c>
      <c r="H18" s="2">
        <f t="shared" si="0"/>
        <v>180000</v>
      </c>
    </row>
    <row r="19" spans="1:8" x14ac:dyDescent="0.3">
      <c r="A19" s="3" t="s">
        <v>11</v>
      </c>
      <c r="B19" s="14" t="s">
        <v>33</v>
      </c>
      <c r="C19" s="4" t="s">
        <v>32</v>
      </c>
      <c r="D19" s="2">
        <v>200000</v>
      </c>
      <c r="E19" s="2">
        <f t="shared" si="2"/>
        <v>180000</v>
      </c>
      <c r="F19" s="2">
        <f>+B5-F13-F14-F15-F16-F17</f>
        <v>135000</v>
      </c>
      <c r="G19" s="2">
        <f>+E19-F19</f>
        <v>45000</v>
      </c>
      <c r="H19" s="2">
        <f>+E19-F19</f>
        <v>45000</v>
      </c>
    </row>
    <row r="20" spans="1:8" x14ac:dyDescent="0.3">
      <c r="A20" s="9" t="s">
        <v>28</v>
      </c>
      <c r="B20" s="10"/>
      <c r="C20" s="10"/>
      <c r="D20" s="11">
        <f>SUM(D13:D19)</f>
        <v>1000000</v>
      </c>
      <c r="E20" s="11">
        <f t="shared" ref="E20:G20" si="4">SUM(E13:E19)</f>
        <v>900000</v>
      </c>
      <c r="F20" s="11">
        <f t="shared" si="4"/>
        <v>900000</v>
      </c>
      <c r="G20" s="11">
        <f t="shared" si="4"/>
        <v>225000</v>
      </c>
      <c r="H20" s="11">
        <f>SUM(H13:H19)</f>
        <v>0</v>
      </c>
    </row>
    <row r="21" spans="1:8" x14ac:dyDescent="0.3">
      <c r="B21" s="4"/>
      <c r="C21" s="4"/>
      <c r="D21" s="2"/>
      <c r="E21" s="2"/>
      <c r="F21" s="2"/>
      <c r="G21" s="2"/>
    </row>
    <row r="22" spans="1:8" x14ac:dyDescent="0.3">
      <c r="B22" s="4"/>
      <c r="C22" s="4"/>
      <c r="D22" s="2"/>
      <c r="E22" s="2"/>
      <c r="F22" s="5"/>
      <c r="G22" s="5"/>
    </row>
    <row r="23" spans="1:8" x14ac:dyDescent="0.3">
      <c r="B23" s="4"/>
      <c r="C23" s="4"/>
      <c r="D23" s="2"/>
      <c r="E23" s="2"/>
      <c r="F23" s="2"/>
      <c r="G23" s="2"/>
    </row>
    <row r="24" spans="1:8" x14ac:dyDescent="0.3">
      <c r="B24" s="4"/>
      <c r="C24" s="4"/>
      <c r="D24" s="2"/>
      <c r="E24" s="2"/>
      <c r="F24" s="2"/>
      <c r="G24" s="2"/>
    </row>
    <row r="25" spans="1:8" x14ac:dyDescent="0.3">
      <c r="B25" s="4"/>
      <c r="C25" s="4"/>
      <c r="D25" s="2"/>
      <c r="E25" s="2"/>
      <c r="F25" s="2"/>
      <c r="G25" s="2"/>
    </row>
    <row r="26" spans="1:8" x14ac:dyDescent="0.3">
      <c r="D26" s="2"/>
      <c r="E26" s="2"/>
      <c r="F26" s="2"/>
      <c r="G26" s="2"/>
    </row>
  </sheetData>
  <phoneticPr fontId="3" type="noConversion"/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EU advance mechanism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Benyó Edit</cp:lastModifiedBy>
  <cp:lastPrinted>2024-11-22T08:14:00Z</cp:lastPrinted>
  <dcterms:created xsi:type="dcterms:W3CDTF">2023-07-25T17:32:20Z</dcterms:created>
  <dcterms:modified xsi:type="dcterms:W3CDTF">2025-01-21T10:30:21Z</dcterms:modified>
</cp:coreProperties>
</file>